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<sst xmlns="http://schemas.openxmlformats.org/spreadsheetml/2006/main" count="910" uniqueCount="373">
  <si>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</si>
  <si>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</si>
  <si>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</si>
  <si>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</si>
  <si>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</si>
  <si>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</si>
  <si>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</si>
  <si>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</si>
  <si>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</si>
  <si>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</si>
  <si>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</si>
  <si>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</si>
  <si>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</si>
  <si>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</si>
  <si>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</si>
  <si>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</si>
  <si>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</si>
  <si>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</si>
  <si>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</si>
  <si>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</si>
  <si>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</si>
  <si>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</si>
  <si>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</si>
  <si>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</si>
  <si>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</si>
  <si>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</si>
  <si>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</si>
  <si>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</si>
  <si>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</si>
  <si>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</si>
  <si>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</si>
  <si>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</si>
  <si>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</si>
  <si>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</si>
  <si>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</si>
  <si>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</si>
  <si>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</si>
  <si>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</si>
  <si>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</si>
  <si>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</si>
  <si>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</si>
  <si>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</si>
  <si>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</si>
  <si>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</si>
  <si>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</si>
  <si>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</si>
  <si>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</si>
  <si>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</si>
  <si>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</si>
  <si>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</si>
  <si>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</si>
  <si>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</si>
  <si>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</si>
  <si>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</si>
  <si>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</si>
  <si>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</si>
  <si>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</si>
  <si>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</si>
  <si>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</si>
  <si>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</si>
  <si>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</si>
  <si>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</si>
  <si>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</si>
  <si>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</si>
  <si>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</si>
  <si>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</si>
  <si>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</si>
  <si>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</si>
  <si>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</si>
  <si>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</si>
  <si>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</si>
  <si>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</si>
  <si>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</si>
  <si>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</si>
  <si>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</si>
  <si>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</si>
  <si>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</si>
  <si>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</si>
  <si>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</si>
  <si>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</si>
  <si>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</si>
  <si>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</si>
  <si>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</si>
  <si>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</si>
  <si>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</si>
  <si>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</si>
  <si>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</si>
  <si>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</si>
  <si>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</si>
  <si>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</si>
  <si>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</si>
  <si>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</si>
  <si>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</si>
  <si>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</si>
  <si>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</si>
  <si>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</si>
  <si>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</si>
  <si>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</si>
  <si>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</si>
  <si>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</si>
  <si>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</si>
  <si>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</si>
  <si>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</si>
  <si>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</si>
  <si>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</si>
  <si>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</si>
  <si>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</si>
  <si>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</si>
  <si>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</si>
  <si>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</si>
  <si>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</si>
  <si>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</si>
  <si>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</si>
  <si>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</si>
  <si>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</si>
  <si>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</si>
  <si>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</si>
  <si>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</si>
  <si>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</si>
  <si>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</si>
  <si>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</si>
  <si>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</si>
  <si>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</si>
  <si>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</si>
  <si>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</si>
  <si>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</si>
  <si>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</si>
  <si>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</si>
  <si>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</si>
  <si>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</si>
  <si>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</si>
  <si>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</si>
  <si>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</si>
  <si>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</si>
  <si>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</si>
  <si>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</si>
  <si>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</si>
  <si>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</si>
  <si>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</si>
  <si>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</si>
  <si>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</si>
  <si>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</si>
  <si>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</si>
  <si>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</si>
  <si>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</si>
  <si>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</si>
  <si>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</si>
  <si>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</si>
  <si>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</si>
  <si>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</si>
  <si>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</si>
  <si>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</si>
  <si>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</si>
  <si>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</si>
  <si>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</si>
  <si>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</si>
  <si>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</si>
  <si>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</si>
  <si>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</si>
  <si>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</si>
  <si>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</si>
  <si>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</si>
  <si>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</si>
  <si>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</si>
  <si>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</si>
  <si>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</si>
  <si>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</si>
  <si>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</si>
  <si>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</si>
  <si>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</si>
  <si>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</si>
  <si>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</si>
  <si>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</si>
  <si>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</si>
  <si>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</si>
  <si>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</si>
  <si>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</si>
  <si>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</si>
  <si>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</si>
  <si>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</si>
  <si>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</si>
  <si>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</si>
  <si>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</si>
  <si>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</si>
  <si>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</si>
  <si>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</si>
  <si>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</si>
  <si>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</si>
  <si>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</si>
  <si>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</si>
  <si>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</si>
  <si>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</si>
  <si>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</si>
  <si>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</si>
  <si>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</si>
  <si>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</si>
  <si>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</si>
  <si>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</si>
  <si>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</si>
  <si>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</si>
  <si>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</si>
  <si>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</si>
  <si>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</si>
  <si>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</si>
  <si>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</si>
  <si>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</si>
  <si>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</si>
  <si>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</si>
  <si>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</si>
  <si>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</si>
  <si>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</si>
  <si>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</si>
  <si>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</si>
  <si>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</si>
  <si>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</si>
  <si>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</si>
  <si>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</si>
  <si>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</si>
  <si>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</si>
  <si>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</si>
  <si>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</si>
  <si>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</si>
  <si>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</si>
  <si>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</si>
  <si>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</si>
  <si>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</si>
  <si>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</si>
  <si>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</si>
  <si>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</si>
  <si>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</si>
  <si>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</si>
  <si>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</si>
  <si>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</si>
  <si>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</si>
  <si>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</si>
  <si>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</si>
  <si>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</si>
  <si>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</si>
  <si>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</si>
  <si>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</si>
  <si>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</si>
  <si>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</si>
  <si>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</si>
  <si>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</si>
  <si>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</si>
  <si>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</si>
  <si>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</si>
  <si>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</si>
  <si>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</si>
  <si>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</si>
  <si>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</si>
  <si>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</si>
  <si>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</si>
  <si>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</si>
  <si>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</si>
  <si>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</si>
  <si>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</si>
  <si>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</si>
  <si>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</si>
  <si>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</si>
  <si>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</si>
  <si>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</si>
  <si>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</si>
  <si>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</si>
  <si>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</si>
  <si>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</si>
  <si>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</si>
  <si>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</si>
  <si>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</si>
  <si>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</si>
  <si>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</si>
  <si>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</si>
  <si>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</si>
  <si>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</si>
  <si>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</si>
  <si>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</si>
  <si>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</si>
  <si>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</si>
  <si>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</si>
  <si>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</si>
  <si>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</si>
  <si>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</si>
  <si>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</si>
  <si>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</si>
  <si>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</si>
  <si>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</si>
  <si>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</si>
  <si>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</si>
  <si>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</si>
  <si>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</si>
  <si>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</si>
  <si>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</si>
  <si>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</si>
  <si>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</si>
  <si>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</si>
  <si>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</si>
  <si>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</si>
  <si>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</si>
  <si>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</si>
  <si>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</si>
  <si>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</si>
  <si>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</si>
  <si>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</si>
  <si>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</si>
  <si>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</si>
  <si>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</si>
  <si>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</si>
  <si>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</si>
  <si>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</si>
  <si>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</si>
  <si>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</si>
  <si>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</si>
  <si>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</si>
  <si>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</si>
  <si>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</si>
  <si>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</si>
  <si>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Бокситогорское городское поселение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</si>
  <si>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</si>
  <si>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</si>
  <si>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</si>
  <si>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</si>
  <si>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</si>
  <si>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</si>
  <si>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</si>
  <si>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</si>
  <si>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</si>
  <si>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</si>
  <si>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</si>
  <si>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</si>
  <si>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</si>
  <si>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</si>
  <si>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</si>
  <si>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</si>
  <si>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</si>
  <si>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_____________ С.Ф. Мухин</t>
  </si>
  <si>
    <t>старше 14 лет</t>
  </si>
  <si>
    <t>ул. Павлова, д. 13 - ул. Павлова, д. 19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</si>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</sst>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C963"/>
  <sheetViews>
    <sheetView zoomScale="60" zoomScaleNormal="60" workbookViewId="0">
      <selection activeCell="F24" sqref="F2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278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358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364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359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360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361</v>
      </c>
      <c r="D31" s="8" t="s">
        <v>95</v>
      </c>
      <c r="E31" t="s">
        <v>362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363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93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274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274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356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274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357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274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274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274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305</v>
      </c>
      <c r="H104" s="17" t="s">
        <v>306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307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305</v>
      </c>
      <c r="H136" s="17" t="s">
        <v>306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355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280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354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309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281</v>
      </c>
      <c r="B291" s="6" t="s">
        <v>282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370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283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284</v>
      </c>
      <c r="D294" s="4"/>
      <c r="E294" s="4"/>
      <c r="F294" s="4" t="s">
        <v>285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289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286</v>
      </c>
      <c r="B297" s="6" t="s">
        <v>287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370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288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290</v>
      </c>
      <c r="D300" s="4"/>
      <c r="E300" s="4"/>
      <c r="F300" s="4" t="s">
        <v>285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291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292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293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294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295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296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297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298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299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300</v>
      </c>
      <c r="B312" s="6" t="s">
        <v>301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370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302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288</v>
      </c>
      <c r="D315" s="4"/>
      <c r="E315" s="4"/>
      <c r="F315" s="4" t="s">
        <v>285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303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304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338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349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350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342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343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344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345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346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347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348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I409"/>
  <sheetViews>
    <sheetView tabSelected="1" view="pageBreakPreview" zoomScale="130" zoomScaleNormal="120" zoomScaleSheetLayoutView="130" workbookViewId="0">
      <selection activeCell="I6" sqref="I6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8" t="s">
        <v>319</v>
      </c>
      <c r="H1" s="168"/>
      <c r="I1" s="73"/>
    </row>
    <row r="2" spans="1:9" ht="17.100000000000001" customHeight="1" x14ac:dyDescent="0.3">
      <c r="G2" s="168" t="s">
        <v>320</v>
      </c>
      <c r="H2" s="168"/>
      <c r="I2" s="73"/>
    </row>
    <row r="3" spans="1:9" ht="30" customHeight="1" x14ac:dyDescent="0.3">
      <c r="G3" s="168" t="s">
        <v>334</v>
      </c>
      <c r="H3" s="168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308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310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316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311</v>
      </c>
      <c r="F11" s="134">
        <v>3</v>
      </c>
      <c r="G11" s="99"/>
      <c r="H11" s="95"/>
    </row>
    <row r="12" spans="1:9" ht="12.75" customHeight="1" x14ac:dyDescent="0.25">
      <c r="C12" s="94"/>
      <c r="D12" s="99"/>
      <c r="E12" s="98" t="s">
        <v>312</v>
      </c>
      <c r="F12" s="135">
        <v>43003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5" t="s">
        <v>313</v>
      </c>
      <c r="D16" s="166"/>
      <c r="E16" s="177" t="s">
        <v>336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5" t="s">
        <v>317</v>
      </c>
      <c r="D19" s="166"/>
      <c r="E19" s="191">
        <v>54678</v>
      </c>
      <c r="F19" s="192"/>
      <c r="G19" s="192"/>
      <c r="H19" s="19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5" t="s">
        <v>322</v>
      </c>
      <c r="D22" s="166"/>
      <c r="E22" s="177">
        <f>E25+F25+G25+H25</f>
        <v>562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314</v>
      </c>
      <c r="F24" s="78" t="s">
        <v>315</v>
      </c>
      <c r="G24" s="78" t="s">
        <v>335</v>
      </c>
      <c r="H24" s="78" t="s">
        <v>321</v>
      </c>
    </row>
    <row r="25" spans="2:8" ht="15" customHeight="1" x14ac:dyDescent="0.25">
      <c r="C25" s="165" t="s">
        <v>318</v>
      </c>
      <c r="D25" s="166"/>
      <c r="E25" s="82">
        <v>38</v>
      </c>
      <c r="F25" s="82">
        <v>62</v>
      </c>
      <c r="G25" s="82">
        <v>361</v>
      </c>
      <c r="H25" s="82">
        <v>101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/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8"/>
      <c r="H34" s="189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0" t="str">
        <f>IF(D6="общественной территории","","(ФИО)")</f>
        <v>(ФИО)</v>
      </c>
      <c r="H35" s="190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5" t="s">
        <v>332</v>
      </c>
      <c r="B71" s="186"/>
      <c r="C71" s="186"/>
      <c r="D71" s="186"/>
      <c r="E71" s="187"/>
      <c r="F71" s="182" t="s">
        <v>333</v>
      </c>
      <c r="G71" s="183"/>
      <c r="H71" s="183"/>
      <c r="I71" s="184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277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279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51</v>
      </c>
      <c r="D89" s="158"/>
      <c r="E89" s="158"/>
      <c r="F89" s="158" t="s">
        <v>170</v>
      </c>
      <c r="G89" s="141">
        <v>5667.5</v>
      </c>
      <c r="H89" s="142"/>
      <c r="I89" s="159"/>
    </row>
    <row r="90" spans="1:9" ht="12.75" customHeight="1" x14ac:dyDescent="0.25">
      <c r="A90" s="157" t="str">
        <f>IF(B90="","",COUNTA($B$89:B90))</f>
        <v/>
      </c>
      <c r="B90" s="69"/>
      <c r="C90" s="158"/>
      <c r="D90" s="158"/>
      <c r="E90" s="158"/>
      <c r="F90" s="158"/>
      <c r="G90" s="141"/>
      <c r="H90" s="142"/>
      <c r="I90" s="159"/>
    </row>
    <row r="91" spans="1:9" ht="12.75" customHeight="1" x14ac:dyDescent="0.25">
      <c r="A91" s="157" t="str">
        <f>IF(B91="","",COUNTA($B$89:B91))</f>
        <v/>
      </c>
      <c r="B91" s="69"/>
      <c r="C91" s="158"/>
      <c r="D91" s="158"/>
      <c r="E91" s="158"/>
      <c r="F91" s="158"/>
      <c r="G91" s="141"/>
      <c r="H91" s="142"/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368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277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279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/>
      <c r="D130" s="158"/>
      <c r="E130" s="158"/>
      <c r="F130" s="158"/>
      <c r="G130" s="141"/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367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277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276</v>
      </c>
      <c r="E169" s="132" t="s">
        <v>275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279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155</v>
      </c>
      <c r="C171" s="158"/>
      <c r="D171" s="158"/>
      <c r="E171" s="158"/>
      <c r="F171" s="163"/>
      <c r="G171" s="141"/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366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277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279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205</v>
      </c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365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277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279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277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279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160</v>
      </c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369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277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301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370</v>
      </c>
      <c r="H333" s="132" t="s">
        <v>371</v>
      </c>
      <c r="I333" s="132" t="s">
        <v>47</v>
      </c>
    </row>
    <row r="334" spans="1:9" ht="12.75" customHeight="1" x14ac:dyDescent="0.25">
      <c r="A334" s="56" t="s">
        <v>279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282</v>
      </c>
      <c r="C335" s="158"/>
      <c r="D335" s="158"/>
      <c r="E335" s="158"/>
      <c r="F335" s="158"/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7" t="s">
        <v>337</v>
      </c>
      <c r="B369" s="167"/>
      <c r="C369" s="167"/>
      <c r="D369" s="167"/>
      <c r="E369" s="167"/>
      <c r="F369" s="167"/>
      <c r="G369" s="167"/>
      <c r="H369" s="167"/>
      <c r="I369" s="167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339</v>
      </c>
      <c r="C372" s="132" t="s">
        <v>260</v>
      </c>
      <c r="D372" s="132" t="s">
        <v>353</v>
      </c>
      <c r="E372" s="132" t="s">
        <v>340</v>
      </c>
      <c r="F372" s="132" t="s">
        <v>329</v>
      </c>
      <c r="G372" s="133" t="s">
        <v>351</v>
      </c>
      <c r="H372" s="132" t="s">
        <v>352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204</v>
      </c>
      <c r="D373" s="51" t="s">
        <v>344</v>
      </c>
      <c r="E373" s="136" t="s">
        <v>341</v>
      </c>
      <c r="F373" s="137">
        <v>5</v>
      </c>
      <c r="G373" s="137">
        <v>3000</v>
      </c>
      <c r="H373" s="138">
        <f>IF(G373="","",F373*G373)</f>
        <v>15000</v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372</v>
      </c>
      <c r="H409" s="156">
        <f>SUM(H373:H407)</f>
        <v>15000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  <mergeCell ref="C19:D19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Валерий Сергеевич Хабаров</cp:lastModifiedBy>
  <cp:lastPrinted>2017-09-19T08:36:37Z</cp:lastPrinted>
  <dcterms:created xsi:type="dcterms:W3CDTF">2017-08-22T09:44:58Z</dcterms:created>
  <dcterms:modified xsi:type="dcterms:W3CDTF">2017-09-20T11:08:10Z</dcterms:modified>
</cp:coreProperties>
</file>